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dNMS8OJeakG4oIrz7MQXLw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<sst xmlns="http://schemas.openxmlformats.org/spreadsheetml/2006/main" count="33" uniqueCount="29">
  <si>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</si>
  <si>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</si>
  <si>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</si>
  <si>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</si>
  <si>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</si>
  <si>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t>RPT101041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</si>
  <si>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</si>
  <si>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</si>
  <si>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</si>
  <si>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</si>
  <si>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</si>
  <si>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t>RPT10142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</si>
  <si>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</si>
  <si>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</si>
  <si>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</si>
  <si>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t>10x10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</si>
  <si>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</si>
  <si>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</si>
  <si>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</si>
  <si>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</si>
  <si>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</si>
  <si>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</si>
  <si>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</si>
  <si>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</si>
  <si>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</si>
  <si>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</si>
  <si>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</si>
  <si>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</si>
  <si>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(2024.10.4)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</si>
</sst>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3" applyFont="1" applyFill="1" applyBorder="1"/>
    <xf numFmtId="0" fontId="15" fillId="0" borderId="4" xfId="6" applyFont="1" applyFill="1" applyBorder="1" applyAlignment="1">
      <alignment horizont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2"/>
  <sheetViews>
    <sheetView tabSelected="1" zoomScale="70" zoomScaleNormal="70" workbookViewId="0">
      <selection activeCell="F3" sqref="F3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12</v>
      </c>
      <c r="F1" s="9"/>
      <c r="G1" s="10"/>
    </row>
    <row r="3" spans="1:9" s="2" customFormat="1" ht="19.25" customHeight="1" x14ac:dyDescent="0.55000000000000004">
      <c r="B3" s="2" t="s">
        <v>16</v>
      </c>
    </row>
    <row r="4" spans="1:9" s="2" customFormat="1" ht="19.25" customHeight="1" x14ac:dyDescent="0.55000000000000004">
      <c r="B4" s="2" t="s">
        <v>17</v>
      </c>
    </row>
    <row r="5" spans="1:9" ht="28.4" customHeight="1" x14ac:dyDescent="0.55000000000000004">
      <c r="B5" s="11" t="s">
        <v>28</v>
      </c>
      <c r="C5" s="6" t="s">
        <v>8</v>
      </c>
      <c r="D5" s="7" t="s">
        <v>13</v>
      </c>
      <c r="E5" s="8" t="s">
        <v>3</v>
      </c>
      <c r="F5" s="8" t="s">
        <v>0</v>
      </c>
      <c r="G5" s="8" t="s">
        <v>1</v>
      </c>
      <c r="H5" s="8" t="s">
        <v>2</v>
      </c>
      <c r="I5" s="21" t="s">
        <v>27</v>
      </c>
    </row>
    <row r="6" spans="1:9" ht="16.5" x14ac:dyDescent="0.3">
      <c r="B6" s="12">
        <v>3</v>
      </c>
      <c r="C6" s="13">
        <f>IF(ISERROR(VLOOKUP(D6,[1]在庫シート!$D$3:$S$50000,15,FALSE)),0,VLOOKUP(D6,[1]在庫シート!$D$3:$S$50000,15,FALSE))</f>
        <v>0</v>
      </c>
      <c r="D6" s="14" t="s">
        <v>5</v>
      </c>
      <c r="E6" s="12">
        <v>72</v>
      </c>
      <c r="F6" s="15" t="s">
        <v>7</v>
      </c>
      <c r="G6" s="12" t="s">
        <v>14</v>
      </c>
      <c r="H6" s="16">
        <v>0.81</v>
      </c>
      <c r="I6" s="22">
        <v>45629</v>
      </c>
    </row>
    <row r="7" spans="1:9" ht="16.5" x14ac:dyDescent="0.55000000000000004">
      <c r="B7" s="12">
        <v>9</v>
      </c>
      <c r="C7" s="13">
        <f>IF(ISERROR(VLOOKUP(D7,[1]在庫シート!$D$3:$S$50000,15,FALSE)),0,VLOOKUP(D7,[1]在庫シート!$D$3:$S$50000,15,FALSE))</f>
        <v>0</v>
      </c>
      <c r="D7" s="17" t="s">
        <v>9</v>
      </c>
      <c r="E7" s="12">
        <v>59</v>
      </c>
      <c r="F7" s="12" t="s">
        <v>7</v>
      </c>
      <c r="G7" s="12" t="s">
        <v>6</v>
      </c>
      <c r="H7" s="16">
        <v>0.9</v>
      </c>
      <c r="I7" s="22">
        <v>45966</v>
      </c>
    </row>
    <row r="8" spans="1:9" ht="16.5" x14ac:dyDescent="0.55000000000000004">
      <c r="B8" s="12">
        <v>10</v>
      </c>
      <c r="C8" s="13">
        <f>IF(ISERROR(VLOOKUP(D8,[1]在庫シート!$D$3:$S$50000,15,FALSE)),0,VLOOKUP(D8,[1]在庫シート!$D$3:$S$50000,15,FALSE))</f>
        <v>0</v>
      </c>
      <c r="D8" s="17" t="s">
        <v>10</v>
      </c>
      <c r="E8" s="12">
        <v>53</v>
      </c>
      <c r="F8" s="12" t="s">
        <v>4</v>
      </c>
      <c r="G8" s="12" t="s">
        <v>14</v>
      </c>
      <c r="H8" s="16">
        <v>0.94</v>
      </c>
      <c r="I8" s="22">
        <v>45972</v>
      </c>
    </row>
    <row r="9" spans="1:9" ht="16.5" x14ac:dyDescent="0.3">
      <c r="B9" s="12">
        <v>3</v>
      </c>
      <c r="C9" s="13">
        <f>IF(ISERROR(VLOOKUP(D9,[1]在庫シート!$D$3:$S$50000,15,FALSE)),0,VLOOKUP(D9,[1]在庫シート!$D$3:$S$50000,15,FALSE))</f>
        <v>0</v>
      </c>
      <c r="D9" s="14" t="s">
        <v>11</v>
      </c>
      <c r="E9" s="12">
        <v>59</v>
      </c>
      <c r="F9" s="15" t="s">
        <v>7</v>
      </c>
      <c r="G9" s="12" t="s">
        <v>15</v>
      </c>
      <c r="H9" s="16">
        <v>0.94</v>
      </c>
      <c r="I9" s="22">
        <v>45702</v>
      </c>
    </row>
    <row r="10" spans="1:9" ht="16.5" x14ac:dyDescent="0.55000000000000004">
      <c r="B10" s="18">
        <v>6</v>
      </c>
      <c r="C10" s="13">
        <f>IF(ISERROR(VLOOKUP(D10,[1]在庫シート!$D$3:$S$50000,15,FALSE)),0,VLOOKUP(D10,[1]在庫シート!$D$3:$S$50000,15,FALSE))</f>
        <v>0</v>
      </c>
      <c r="D10" s="19" t="s">
        <v>18</v>
      </c>
      <c r="E10" s="18" t="s">
        <v>19</v>
      </c>
      <c r="F10" s="18" t="s">
        <v>20</v>
      </c>
      <c r="G10" s="18" t="s">
        <v>21</v>
      </c>
      <c r="H10" s="20">
        <v>0.83</v>
      </c>
      <c r="I10" s="22">
        <v>46148</v>
      </c>
    </row>
    <row r="11" spans="1:9" ht="16.5" x14ac:dyDescent="0.55000000000000004">
      <c r="B11" s="18">
        <v>34</v>
      </c>
      <c r="C11" s="13">
        <f>IF(ISERROR(VLOOKUP(D11,[1]在庫シート!$D$3:$S$50000,15,FALSE)),0,VLOOKUP(D11,[1]在庫シート!$D$3:$S$50000,15,FALSE))</f>
        <v>0</v>
      </c>
      <c r="D11" s="19" t="s">
        <v>22</v>
      </c>
      <c r="E11" s="18">
        <v>39</v>
      </c>
      <c r="F11" s="18" t="s">
        <v>23</v>
      </c>
      <c r="G11" s="18" t="s">
        <v>24</v>
      </c>
      <c r="H11" s="20">
        <v>0.86</v>
      </c>
      <c r="I11" s="22">
        <v>47124</v>
      </c>
    </row>
    <row r="12" spans="1:9" ht="16.5" x14ac:dyDescent="0.55000000000000004">
      <c r="A12" s="4"/>
      <c r="B12" s="18">
        <v>65</v>
      </c>
      <c r="C12" s="13">
        <f>IF(ISERROR(VLOOKUP(D12,[1]在庫シート!$D$3:$S$50000,15,FALSE)),0,VLOOKUP(D12,[1]在庫シート!$D$3:$S$50000,15,FALSE))</f>
        <v>0</v>
      </c>
      <c r="D12" s="19" t="s">
        <v>25</v>
      </c>
      <c r="E12" s="18">
        <v>55</v>
      </c>
      <c r="F12" s="18" t="s">
        <v>20</v>
      </c>
      <c r="G12" s="18" t="s">
        <v>26</v>
      </c>
      <c r="H12" s="20">
        <v>0.9</v>
      </c>
      <c r="I12" s="22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2024-10-18T07:47:49Z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